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ек.ремон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<sst xmlns="http://schemas.openxmlformats.org/spreadsheetml/2006/main" count="37" uniqueCount="37">
  <si>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За 2010г. произведен следующий текущий ремонт:</t>
  </si>
  <si>
    <t>сумма, руб.</t>
  </si>
  <si>
    <t>План текущего и капитального ремонта в 2011г.</t>
  </si>
  <si>
    <t>Наименование работы</t>
  </si>
  <si>
    <t>Итого:</t>
  </si>
  <si>
    <t>Ремонт крыши (восстановление парапетов) сек.В</t>
  </si>
  <si>
    <t>16.04.10г.</t>
  </si>
  <si>
    <t>Прием водомерного узла</t>
  </si>
  <si>
    <t>20.04.10г.</t>
  </si>
  <si>
    <t>Ремонт насосов</t>
  </si>
  <si>
    <t>31.08.10г.</t>
  </si>
  <si>
    <t xml:space="preserve">Замена задвижек </t>
  </si>
  <si>
    <t>Ремонт стояков системы отопления сек. Б</t>
  </si>
  <si>
    <t>от 31.03.10</t>
  </si>
  <si>
    <t xml:space="preserve">Ремонт котельной </t>
  </si>
  <si>
    <t>№1565 от 15.09.10, №1554 от 15.09.10, №2379 от 17.11.10</t>
  </si>
  <si>
    <t>Частичный ремонт подъездов сек.А 5,7эт., сек.Б 2-7эт., сек.В 2,4,5эт., сек.Г 6,3,2эт.</t>
  </si>
  <si>
    <t>№13 от 02.02.10</t>
  </si>
  <si>
    <t>Ремонт помещения обслуживающего персонала котельной</t>
  </si>
  <si>
    <t>№24 от 22.04.10</t>
  </si>
  <si>
    <t>Рабочая,85</t>
  </si>
  <si>
    <t>1) Замена водогрейных бойлеров в котельной 3шт</t>
  </si>
  <si>
    <t>2) Замена 3-х ходового автоматического крана в котельной</t>
  </si>
  <si>
    <t>3)Ремонт шкафа управления автоматики котельной, замена датчиков, установка вентиляторов</t>
  </si>
  <si>
    <t>4)Замена задвижек d-80, d-100, стояков вентилей</t>
  </si>
  <si>
    <t>5)Установка реле времени на уличное освещение</t>
  </si>
  <si>
    <t>6)Установка фотодиодов в подъездах в 5 секциях</t>
  </si>
  <si>
    <t>7)Выборочный ремонт стен лестничных клеток (отслоение штукатурки, байрамекса) в 5 сек.</t>
  </si>
  <si>
    <t>8)Выборочный ремонт кровли (пузыри, вздутия) установка ливневых решеток - 3 шт.=100 м. Устройство ливневки. Сек.А</t>
  </si>
  <si>
    <t>9)Устройство козырьков перед подъездами (входа) сек. А,В</t>
  </si>
  <si>
    <t>10)Остекление лоджий над 1 этажами</t>
  </si>
  <si>
    <t>11)Ремонт асфальтового покрытия между сек.А и Б</t>
  </si>
  <si>
    <t xml:space="preserve">12)Резерв на непредвиденные обстоятельства </t>
  </si>
  <si>
    <t>Распределить  на 18430 кв.м.</t>
  </si>
  <si>
    <t>в том числе за счет неиспользванных средств 2010 года</t>
  </si>
  <si>
    <t>в том числе за счет  средств 2011 года</t>
  </si>
  <si>
    <t>ставка текущего ремонта в 2011 году в месяц,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</si>
</sst>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22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2" fontId="4" fillId="0" borderId="19" xfId="0" applyNumberFormat="1" applyFont="1" applyBorder="1" applyAlignment="1">
      <alignment horizontal="righ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3" fillId="0" borderId="31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%20-%20&#1054;&#1057;&#1046;\&#1053;&#1072;&#1089;&#1090;&#1103;\2010%20&#1043;&#1054;&#1044;\&#1054;&#1058;&#1063;&#1045;&#1058;&#1067;%20&#1087;&#1086;%20&#1044;&#1054;&#1052;&#1040;&#1052;%20201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ик 53"/>
      <sheetName val="Жильц. Н53"/>
      <sheetName val="Ставка Н53"/>
      <sheetName val="кр 70 новый"/>
      <sheetName val="кр 76 новый"/>
      <sheetName val="Раб85"/>
      <sheetName val="Жильц.раб85"/>
      <sheetName val="Ставка Раб85"/>
      <sheetName val="ОфРаб85"/>
      <sheetName val="Б12"/>
      <sheetName val="Жильц. Б12"/>
      <sheetName val="Ставка Б.12"/>
      <sheetName val="101-99"/>
      <sheetName val="Жильц.К101"/>
      <sheetName val="СтавкаК101"/>
      <sheetName val="Ствящ"/>
      <sheetName val="22+103"/>
      <sheetName val="Жильц.22"/>
      <sheetName val="Ставка22"/>
      <sheetName val="Стящ"/>
      <sheetName val="Бр 83"/>
      <sheetName val="Жильц.83"/>
      <sheetName val="Ставка Б.К.83"/>
      <sheetName val="Бр.К.сек.3"/>
      <sheetName val="Жильц."/>
      <sheetName val="Ставка Б.К.83(3)"/>
      <sheetName val="Цел.взн"/>
      <sheetName val="Ник30"/>
      <sheetName val="Жильцы.Н30"/>
      <sheetName val="Ставка Н30"/>
      <sheetName val="КК Наш дом "/>
      <sheetName val="Лен.83"/>
      <sheetName val="Жильцы 83"/>
      <sheetName val="Ставка83"/>
      <sheetName val="Лист2"/>
      <sheetName val="Вод49"/>
      <sheetName val="Волжский 37"/>
      <sheetName val="все ремонты планир"/>
    </sheetNames>
    <sheetDataSet>
      <sheetData sheetId="6">
        <row r="37">
          <cell r="A37">
            <v>34.43876911768686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1">
      <selection activeCell="A34" sqref="A34:IV50"/>
    </sheetView>
  </sheetViews>
  <sheetFormatPr defaultColWidth="9.140625" defaultRowHeight="15"/>
  <cols>
    <col min="1" max="1" width="28.00390625" style="0" customWidth="1"/>
    <col min="2" max="2" width="26.00390625" style="0" customWidth="1"/>
    <col min="5" max="5" width="13.421875" style="0" customWidth="1"/>
    <col min="6" max="6" width="12.8515625" style="0" customWidth="1"/>
  </cols>
  <sheetData>
    <row r="2" ht="18">
      <c r="A2" s="3" t="s">
        <v>20</v>
      </c>
    </row>
    <row r="3" spans="1:2" ht="14.25">
      <c r="A3" s="40" t="s">
        <v>0</v>
      </c>
      <c r="B3" s="41"/>
    </row>
    <row r="4" spans="1:3" ht="42.75">
      <c r="A4" s="17" t="s">
        <v>5</v>
      </c>
      <c r="B4" s="1" t="s">
        <v>6</v>
      </c>
      <c r="C4" s="2">
        <v>3275.22</v>
      </c>
    </row>
    <row r="5" spans="1:3" ht="14.25">
      <c r="A5" s="1" t="s">
        <v>7</v>
      </c>
      <c r="B5" s="18" t="s">
        <v>8</v>
      </c>
      <c r="C5" s="2">
        <v>671.56</v>
      </c>
    </row>
    <row r="6" spans="1:3" ht="14.25">
      <c r="A6" s="19" t="s">
        <v>9</v>
      </c>
      <c r="B6" s="19" t="s">
        <v>10</v>
      </c>
      <c r="C6" s="2">
        <v>11398.8</v>
      </c>
    </row>
    <row r="7" spans="1:3" ht="14.25">
      <c r="A7" s="1" t="s">
        <v>11</v>
      </c>
      <c r="B7" s="1"/>
      <c r="C7" s="2">
        <v>20248</v>
      </c>
    </row>
    <row r="8" spans="1:3" ht="28.5">
      <c r="A8" s="17" t="s">
        <v>12</v>
      </c>
      <c r="B8" s="1" t="s">
        <v>13</v>
      </c>
      <c r="C8" s="2">
        <v>36090</v>
      </c>
    </row>
    <row r="9" spans="1:3" ht="42.75">
      <c r="A9" s="1" t="s">
        <v>14</v>
      </c>
      <c r="B9" s="17" t="s">
        <v>15</v>
      </c>
      <c r="C9" s="2">
        <v>12605</v>
      </c>
    </row>
    <row r="10" spans="1:3" ht="42.75">
      <c r="A10" s="17" t="s">
        <v>16</v>
      </c>
      <c r="B10" s="1" t="s">
        <v>17</v>
      </c>
      <c r="C10" s="2">
        <v>90340</v>
      </c>
    </row>
    <row r="11" spans="1:3" ht="42.75">
      <c r="A11" s="17" t="s">
        <v>18</v>
      </c>
      <c r="B11" s="1" t="s">
        <v>19</v>
      </c>
      <c r="C11" s="2">
        <v>31300</v>
      </c>
    </row>
    <row r="13" spans="1:5" ht="15.75">
      <c r="A13" s="4" t="s">
        <v>2</v>
      </c>
      <c r="B13" s="5"/>
      <c r="C13" s="5"/>
      <c r="D13" s="5"/>
      <c r="E13" s="5"/>
    </row>
    <row r="14" spans="1:5" ht="15.75">
      <c r="A14" s="6" t="s">
        <v>3</v>
      </c>
      <c r="B14" s="7"/>
      <c r="C14" s="7"/>
      <c r="D14" s="8"/>
      <c r="E14" s="9" t="s">
        <v>1</v>
      </c>
    </row>
    <row r="15" spans="1:5" ht="15">
      <c r="A15" s="33" t="s">
        <v>21</v>
      </c>
      <c r="B15" s="33"/>
      <c r="C15" s="33"/>
      <c r="D15" s="33"/>
      <c r="E15" s="10">
        <v>500000</v>
      </c>
    </row>
    <row r="16" spans="1:5" ht="15">
      <c r="A16" s="33" t="s">
        <v>22</v>
      </c>
      <c r="B16" s="33"/>
      <c r="C16" s="33"/>
      <c r="D16" s="33"/>
      <c r="E16" s="10">
        <v>100000</v>
      </c>
    </row>
    <row r="17" spans="1:5" ht="15">
      <c r="A17" s="33" t="s">
        <v>23</v>
      </c>
      <c r="B17" s="33"/>
      <c r="C17" s="33"/>
      <c r="D17" s="33"/>
      <c r="E17" s="10">
        <v>70000</v>
      </c>
    </row>
    <row r="18" spans="1:5" ht="15">
      <c r="A18" s="33" t="s">
        <v>24</v>
      </c>
      <c r="B18" s="33"/>
      <c r="C18" s="33"/>
      <c r="D18" s="33"/>
      <c r="E18" s="10">
        <v>25000</v>
      </c>
    </row>
    <row r="19" spans="1:5" ht="15">
      <c r="A19" s="33" t="s">
        <v>25</v>
      </c>
      <c r="B19" s="33"/>
      <c r="C19" s="33"/>
      <c r="D19" s="33"/>
      <c r="E19" s="10">
        <v>3000</v>
      </c>
    </row>
    <row r="20" spans="1:5" ht="15">
      <c r="A20" s="33" t="s">
        <v>26</v>
      </c>
      <c r="B20" s="33"/>
      <c r="C20" s="33"/>
      <c r="D20" s="33"/>
      <c r="E20" s="10">
        <v>75000</v>
      </c>
    </row>
    <row r="21" spans="1:5" ht="15">
      <c r="A21" s="35" t="s">
        <v>27</v>
      </c>
      <c r="B21" s="36"/>
      <c r="C21" s="36"/>
      <c r="D21" s="37"/>
      <c r="E21" s="11">
        <v>200000</v>
      </c>
    </row>
    <row r="22" spans="1:5" ht="15">
      <c r="A22" s="35" t="s">
        <v>28</v>
      </c>
      <c r="B22" s="36"/>
      <c r="C22" s="36"/>
      <c r="D22" s="37"/>
      <c r="E22" s="11">
        <v>150000</v>
      </c>
    </row>
    <row r="23" spans="1:5" ht="15">
      <c r="A23" s="35" t="s">
        <v>29</v>
      </c>
      <c r="B23" s="36"/>
      <c r="C23" s="36"/>
      <c r="D23" s="37"/>
      <c r="E23" s="11">
        <v>30000</v>
      </c>
    </row>
    <row r="24" spans="1:5" ht="15">
      <c r="A24" s="35" t="s">
        <v>30</v>
      </c>
      <c r="B24" s="36"/>
      <c r="C24" s="36"/>
      <c r="D24" s="37"/>
      <c r="E24" s="11">
        <v>30000</v>
      </c>
    </row>
    <row r="25" spans="1:5" ht="15">
      <c r="A25" s="35" t="s">
        <v>31</v>
      </c>
      <c r="B25" s="36"/>
      <c r="C25" s="36"/>
      <c r="D25" s="37"/>
      <c r="E25" s="11">
        <v>30000</v>
      </c>
    </row>
    <row r="26" spans="1:5" ht="15.75" thickBot="1">
      <c r="A26" s="34" t="s">
        <v>32</v>
      </c>
      <c r="B26" s="34"/>
      <c r="C26" s="34"/>
      <c r="D26" s="34"/>
      <c r="E26" s="11">
        <v>85000</v>
      </c>
    </row>
    <row r="27" spans="1:5" ht="16.5" thickBot="1">
      <c r="A27" s="12" t="s">
        <v>4</v>
      </c>
      <c r="B27" s="13"/>
      <c r="C27" s="14"/>
      <c r="D27" s="15"/>
      <c r="E27" s="16">
        <f>SUM(E15:E26)</f>
        <v>1298000</v>
      </c>
    </row>
    <row r="28" spans="1:5" ht="16.5" thickBot="1">
      <c r="A28" s="38" t="s">
        <v>33</v>
      </c>
      <c r="B28" s="39"/>
      <c r="C28" s="39"/>
      <c r="D28" s="39"/>
      <c r="E28" s="20">
        <f>E27/18430</f>
        <v>70.42864894194248</v>
      </c>
    </row>
    <row r="29" spans="1:5" ht="14.25">
      <c r="A29" s="21" t="s">
        <v>34</v>
      </c>
      <c r="B29" s="22"/>
      <c r="C29" s="22"/>
      <c r="D29" s="23"/>
      <c r="E29" s="24">
        <f>'[1]Жильц.раб85'!A37</f>
        <v>34.43876911768686</v>
      </c>
    </row>
    <row r="30" spans="1:5" ht="14.25">
      <c r="A30" s="25" t="s">
        <v>35</v>
      </c>
      <c r="B30" s="26"/>
      <c r="C30" s="26"/>
      <c r="D30" s="27"/>
      <c r="E30" s="28">
        <f>E28-E29</f>
        <v>35.989879824255624</v>
      </c>
    </row>
    <row r="31" spans="1:5" ht="15.75" thickBot="1">
      <c r="A31" s="29" t="s">
        <v>36</v>
      </c>
      <c r="B31" s="30"/>
      <c r="C31" s="30"/>
      <c r="D31" s="31"/>
      <c r="E31" s="32">
        <f>E30/12</f>
        <v>2.999156652021302</v>
      </c>
    </row>
  </sheetData>
  <sheetProtection/>
  <mergeCells count="14">
    <mergeCell ref="A16:D16"/>
    <mergeCell ref="A17:D17"/>
    <mergeCell ref="A18:D18"/>
    <mergeCell ref="A3:B3"/>
    <mergeCell ref="A15:D15"/>
    <mergeCell ref="A19:D19"/>
    <mergeCell ref="A20:D20"/>
    <mergeCell ref="A21:D21"/>
    <mergeCell ref="A22:D22"/>
    <mergeCell ref="A23:D23"/>
    <mergeCell ref="A24:D24"/>
    <mergeCell ref="A25:D25"/>
    <mergeCell ref="A26:D26"/>
    <mergeCell ref="A28:D2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2011-11-03T05:47:51Z</dcterms:modified>
  <cp:category/>
  <cp:version/>
  <cp:contentType/>
  <cp:contentStatus/>
</cp:coreProperties>
</file>