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64" i="1"/>
  <c r="F14" l="1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E81"/>
  <c r="F81" s="1"/>
  <c r="F13"/>
  <c r="D45"/>
  <c r="E45"/>
</calcChain>
</file>

<file path=xl/sharedStrings.xml><?xml version="1.0" encoding="utf-8"?>
<sst xmlns="http://schemas.openxmlformats.org/spreadsheetml/2006/main" count="113" uniqueCount="76">
  <si>
    <t>№ п/п</t>
  </si>
  <si>
    <t xml:space="preserve">Наименование  работ </t>
  </si>
  <si>
    <t xml:space="preserve">ед. изм. </t>
  </si>
  <si>
    <t>Кол-во</t>
  </si>
  <si>
    <t xml:space="preserve">Стоимость </t>
  </si>
  <si>
    <t>Период выполнен.</t>
  </si>
  <si>
    <t xml:space="preserve">План  </t>
  </si>
  <si>
    <t>1. ФУНДАМЕНТ</t>
  </si>
  <si>
    <t xml:space="preserve">2. ПОДВАЛ </t>
  </si>
  <si>
    <t xml:space="preserve">3. СТЕНЫ </t>
  </si>
  <si>
    <t xml:space="preserve">4. ПЕРЕКРЫТИЯ  и ПОКРЫТИЯ </t>
  </si>
  <si>
    <t>7. КРЫША</t>
  </si>
  <si>
    <t>8. ЛЕСТНИЦЫ</t>
  </si>
  <si>
    <t>9. ФАСАД</t>
  </si>
  <si>
    <t xml:space="preserve">10. ПЕРЕГОРОДКИ </t>
  </si>
  <si>
    <t>11. ВНУТРЕННЯЯ  ОТДЕЛКА</t>
  </si>
  <si>
    <t xml:space="preserve">12. ПОЛЫ </t>
  </si>
  <si>
    <t>13. ОКНА   и    ДВЕРИ</t>
  </si>
  <si>
    <t>15. ВЕНТИЛЯЦИЯ   и   ДЫМОУДАЛЕНИЕ</t>
  </si>
  <si>
    <t>Тариф на 1 м2</t>
  </si>
  <si>
    <t>шт</t>
  </si>
  <si>
    <t>м²</t>
  </si>
  <si>
    <r>
      <t>м</t>
    </r>
    <r>
      <rPr>
        <sz val="11"/>
        <color theme="1"/>
        <rFont val="Calibri"/>
        <family val="2"/>
        <charset val="204"/>
      </rPr>
      <t>²</t>
    </r>
  </si>
  <si>
    <t xml:space="preserve">Окраска водоэм. составом </t>
  </si>
  <si>
    <t>Замена почтовых ящиков</t>
  </si>
  <si>
    <t xml:space="preserve">Ремонт цоколя </t>
  </si>
  <si>
    <t>Объект: Жилой многоквартирный дом: Урицкого, 24</t>
  </si>
  <si>
    <t>ООО "Образцовое содержание жилья"</t>
  </si>
  <si>
    <t>Ремонт трещин в фундаменте -заделка цем. песч. раствором</t>
  </si>
  <si>
    <t>п.м.</t>
  </si>
  <si>
    <t>Штукатурка стен подвала</t>
  </si>
  <si>
    <t>м³</t>
  </si>
  <si>
    <t>Окраска ограждений л/м</t>
  </si>
  <si>
    <t xml:space="preserve">Замена внутренних деревянных дверей в подъезде </t>
  </si>
  <si>
    <t>Установка зонтов  над каналами дымоудаления</t>
  </si>
  <si>
    <t>Штукатурка стенок кирп. труб</t>
  </si>
  <si>
    <t>Окраска по штукатурке</t>
  </si>
  <si>
    <t>Заделка  трещин в кирпичной кладке стен на фасаде</t>
  </si>
  <si>
    <t>Ремонт  домовых кирпичных труб - 4шт. (с заменой кирп.)</t>
  </si>
  <si>
    <t>Ремонт гидроизоляции плит над входом в секцию - 2шт.</t>
  </si>
  <si>
    <t>2-3 кв.</t>
  </si>
  <si>
    <t>2-3кв</t>
  </si>
  <si>
    <t>2-3 кв</t>
  </si>
  <si>
    <t>1-2кв</t>
  </si>
  <si>
    <t>1-2 кв</t>
  </si>
  <si>
    <t xml:space="preserve">Общая площадь:м2 </t>
  </si>
  <si>
    <t>Текущего и капитального ремонта   на 2016 год</t>
  </si>
  <si>
    <t>Окраска водоэм. составом стен и потолков подвала</t>
  </si>
  <si>
    <t xml:space="preserve">Замена  деревянных  входных дверей  в подвал  </t>
  </si>
  <si>
    <t>Ремонт отмостки, асфальтом</t>
  </si>
  <si>
    <t>Замена окон на стеклопакеты</t>
  </si>
  <si>
    <t>Текущий ремонт кровли</t>
  </si>
  <si>
    <t>Текущий ремонт отливов, водозборников</t>
  </si>
  <si>
    <t>Ремонт лестничных маршей</t>
  </si>
  <si>
    <t>Кол-во квартир, шт</t>
  </si>
  <si>
    <t xml:space="preserve">Видео -диагностические работы  по системам вентиляции и дымоудалению, выявление неработаюших каналов  вентиляции </t>
  </si>
  <si>
    <t xml:space="preserve">    Гидравлические и тепловые испытания оборудования индивидуальных тепловых пунктов </t>
  </si>
  <si>
    <t>п/м</t>
  </si>
  <si>
    <t>18. ВОДОСНАБЖЕНИЕ, ОТОПЛЕНИЕ , ВОДООТВЕДЕНИЕ</t>
  </si>
  <si>
    <t xml:space="preserve">19. ТЕПЛОСНАБЖЕНИЕ   и  ГОРЯЧЕЕ ВОДОСНАБЖЕНИЕ </t>
  </si>
  <si>
    <t xml:space="preserve">20. ЭЛЕКТРООБОРУДОВАНИЕ, РАДИО и ТЕЛЕКОММУНИКАЦИОННОЕ  ОБОРУДОВАНИЕ </t>
  </si>
  <si>
    <t>1-4 кв</t>
  </si>
  <si>
    <t>1кв</t>
  </si>
  <si>
    <t>21. ВНУТРИДОМОВОЕ  ГАЗОВОЕ   ОБОРУДОВАНИЕ</t>
  </si>
  <si>
    <t>22. ЛИФТЫ</t>
  </si>
  <si>
    <t>23.  ЭНЕРГОСБЕРЕЖЕНИЕ  и ЭНЕРГОЭФФЕКТИВНОСТЬ</t>
  </si>
  <si>
    <t>24. БЛАГОУСТРОЙСТВО и ПРОЧИЕ РАБОТЫ</t>
  </si>
  <si>
    <t xml:space="preserve">17. ИНДИВИДУАЛЬНЫЕ  ТЕПЛОВЫЕ  ПУНКТЫ, СИСТЕМЫ   ВОДОПОДКАЧКИ </t>
  </si>
  <si>
    <t>Всего:</t>
  </si>
  <si>
    <t>Утверждаю:</t>
  </si>
  <si>
    <t>Директор ООО "ОСЖ"</t>
  </si>
  <si>
    <t>__________________________ Бобровская Ю.А.</t>
  </si>
  <si>
    <t>Составил: Главный инженер                            Анашкин В.И.</t>
  </si>
  <si>
    <t>Капитарьный ремонт  стен потолков  лестничной клетки, шпаклевка, окраска</t>
  </si>
  <si>
    <t xml:space="preserve">Оснащение, средствами эл. безопасности,  перезарядка огнетушителей  </t>
  </si>
  <si>
    <t xml:space="preserve">Капитальный ремонт системы электроснабжения, согласно дефектной ведомости регионального оператора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</si>
</sst>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8" fillId="0" borderId="0"/>
  </cellStyleXfs>
  <cellXfs count="47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0" fillId="0" borderId="1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wrapText="1"/>
    </xf>
    <xf numFmtId="0" fontId="10" fillId="0" borderId="1" xfId="2" applyFont="1" applyBorder="1" applyAlignment="1">
      <alignment wrapText="1"/>
    </xf>
    <xf numFmtId="0" fontId="10" fillId="0" borderId="1" xfId="2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13" fillId="0" borderId="1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left" vertical="center" wrapText="1"/>
    </xf>
    <xf numFmtId="0" fontId="13" fillId="0" borderId="3" xfId="2" applyFont="1" applyBorder="1" applyAlignment="1">
      <alignment horizontal="left" wrapText="1"/>
    </xf>
    <xf numFmtId="0" fontId="13" fillId="0" borderId="1" xfId="2" applyFont="1" applyBorder="1" applyAlignment="1">
      <alignment horizontal="center" wrapText="1"/>
    </xf>
    <xf numFmtId="0" fontId="13" fillId="0" borderId="3" xfId="2" applyFont="1" applyBorder="1" applyAlignment="1">
      <alignment horizontal="center" wrapText="1"/>
    </xf>
    <xf numFmtId="0" fontId="13" fillId="0" borderId="1" xfId="2" applyFont="1" applyBorder="1" applyAlignment="1">
      <alignment wrapText="1"/>
    </xf>
    <xf numFmtId="0" fontId="13" fillId="0" borderId="1" xfId="2" applyFont="1" applyBorder="1" applyAlignment="1">
      <alignment horizontal="left" vertical="center" wrapText="1"/>
    </xf>
    <xf numFmtId="0" fontId="13" fillId="0" borderId="1" xfId="2" applyFont="1" applyBorder="1" applyAlignment="1">
      <alignment horizontal="left" wrapText="1"/>
    </xf>
    <xf numFmtId="0" fontId="13" fillId="0" borderId="1" xfId="2" applyFont="1" applyBorder="1"/>
    <xf numFmtId="0" fontId="13" fillId="0" borderId="3" xfId="2" applyFont="1" applyBorder="1"/>
    <xf numFmtId="0" fontId="13" fillId="0" borderId="1" xfId="2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3" fillId="0" borderId="3" xfId="2" applyFont="1" applyBorder="1" applyAlignment="1">
      <alignment horizontal="left" wrapText="1"/>
    </xf>
    <xf numFmtId="0" fontId="13" fillId="0" borderId="4" xfId="2" applyFont="1" applyBorder="1" applyAlignment="1">
      <alignment horizontal="left" wrapText="1"/>
    </xf>
    <xf numFmtId="0" fontId="13" fillId="0" borderId="5" xfId="2" applyFont="1" applyBorder="1" applyAlignment="1">
      <alignment horizontal="left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/>
    </xf>
  </cellXfs>
  <cellStyles count="3">
    <cellStyle name="Excel Built-in Normal" xfId="1"/>
    <cellStyle name="Обычный" xfId="0" builtinId="0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topLeftCell="A63" workbookViewId="0">
      <selection activeCell="J64" sqref="J64"/>
    </sheetView>
  </sheetViews>
  <sheetFormatPr defaultRowHeight="14.4"/>
  <cols>
    <col min="1" max="1" width="6.109375" customWidth="1"/>
    <col min="2" max="2" width="28.5546875" customWidth="1"/>
    <col min="3" max="3" width="6.6640625" customWidth="1"/>
    <col min="5" max="6" width="12.6640625" customWidth="1"/>
    <col min="7" max="7" width="12.5546875" customWidth="1"/>
  </cols>
  <sheetData>
    <row r="1" spans="1:7" ht="21">
      <c r="A1" s="33" t="s">
        <v>27</v>
      </c>
      <c r="B1" s="33"/>
      <c r="C1" s="33"/>
      <c r="D1" s="33"/>
      <c r="E1" s="33"/>
      <c r="F1" s="33"/>
      <c r="G1" s="33"/>
    </row>
    <row r="2" spans="1:7" ht="21">
      <c r="A2" s="17"/>
      <c r="B2" s="17"/>
      <c r="C2" s="17"/>
      <c r="D2" s="17"/>
      <c r="E2" s="17"/>
      <c r="F2" s="17"/>
      <c r="G2" s="17"/>
    </row>
    <row r="3" spans="1:7" ht="15.6">
      <c r="A3" s="37" t="s">
        <v>69</v>
      </c>
      <c r="B3" s="37"/>
      <c r="C3" s="37"/>
      <c r="D3" s="37"/>
      <c r="E3" s="37"/>
      <c r="F3" s="37"/>
      <c r="G3" s="37"/>
    </row>
    <row r="4" spans="1:7" ht="15.6">
      <c r="A4" s="37" t="s">
        <v>70</v>
      </c>
      <c r="B4" s="37"/>
      <c r="C4" s="37"/>
      <c r="D4" s="37"/>
      <c r="E4" s="37"/>
      <c r="F4" s="37"/>
      <c r="G4" s="37"/>
    </row>
    <row r="5" spans="1:7" ht="15.6">
      <c r="A5" s="38" t="s">
        <v>71</v>
      </c>
      <c r="B5" s="38"/>
      <c r="C5" s="38"/>
      <c r="D5" s="38"/>
      <c r="E5" s="38"/>
      <c r="F5" s="38"/>
      <c r="G5" s="38"/>
    </row>
    <row r="6" spans="1:7" ht="15.6">
      <c r="A6" s="19"/>
      <c r="B6" s="19"/>
      <c r="C6" s="19"/>
      <c r="D6" s="19"/>
      <c r="E6" s="19"/>
      <c r="F6" s="19"/>
      <c r="G6" s="19"/>
    </row>
    <row r="7" spans="1:7" ht="18">
      <c r="A7" s="34" t="s">
        <v>6</v>
      </c>
      <c r="B7" s="34"/>
      <c r="C7" s="34"/>
      <c r="D7" s="34"/>
      <c r="E7" s="34"/>
      <c r="F7" s="34"/>
      <c r="G7" s="34"/>
    </row>
    <row r="8" spans="1:7" ht="24" customHeight="1">
      <c r="A8" s="35" t="s">
        <v>46</v>
      </c>
      <c r="B8" s="35"/>
      <c r="C8" s="35"/>
      <c r="D8" s="35"/>
      <c r="E8" s="35"/>
      <c r="F8" s="35"/>
      <c r="G8" s="35"/>
    </row>
    <row r="9" spans="1:7" ht="18.600000000000001" customHeight="1">
      <c r="A9" s="35" t="s">
        <v>26</v>
      </c>
      <c r="B9" s="35"/>
      <c r="C9" s="35"/>
      <c r="D9" s="35"/>
      <c r="E9" s="35"/>
      <c r="F9" s="35"/>
      <c r="G9" s="35"/>
    </row>
    <row r="10" spans="1:7" ht="21.75" customHeight="1">
      <c r="A10" s="36" t="s">
        <v>54</v>
      </c>
      <c r="B10" s="36"/>
      <c r="C10" s="36"/>
      <c r="D10" s="10">
        <v>40</v>
      </c>
      <c r="E10" s="36" t="s">
        <v>45</v>
      </c>
      <c r="F10" s="36"/>
      <c r="G10" s="18">
        <v>1635.5</v>
      </c>
    </row>
    <row r="11" spans="1:7" ht="29.25" customHeight="1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19</v>
      </c>
      <c r="G11" s="1" t="s">
        <v>5</v>
      </c>
    </row>
    <row r="12" spans="1:7" ht="15.75" customHeight="1">
      <c r="A12" s="39" t="s">
        <v>7</v>
      </c>
      <c r="B12" s="40"/>
      <c r="C12" s="2"/>
      <c r="D12" s="2"/>
      <c r="E12" s="2"/>
      <c r="F12" s="2"/>
      <c r="G12" s="2"/>
    </row>
    <row r="13" spans="1:7" ht="31.5" customHeight="1">
      <c r="A13" s="7"/>
      <c r="B13" s="20" t="s">
        <v>28</v>
      </c>
      <c r="C13" s="2" t="s">
        <v>29</v>
      </c>
      <c r="D13" s="2">
        <v>67</v>
      </c>
      <c r="E13" s="2">
        <v>9380</v>
      </c>
      <c r="F13" s="3">
        <f>E13/(12*$G$10)</f>
        <v>0.4779374299398757</v>
      </c>
      <c r="G13" s="2" t="s">
        <v>41</v>
      </c>
    </row>
    <row r="14" spans="1:7" ht="15" customHeight="1">
      <c r="A14" s="40" t="s">
        <v>8</v>
      </c>
      <c r="B14" s="40"/>
      <c r="C14" s="2"/>
      <c r="D14" s="2"/>
      <c r="E14" s="2"/>
      <c r="F14" s="3">
        <f t="shared" ref="F14:F77" si="0">E14/(12*$G$10)</f>
        <v>0</v>
      </c>
      <c r="G14" s="2"/>
    </row>
    <row r="15" spans="1:7" ht="25.5" customHeight="1">
      <c r="A15" s="7">
        <v>1</v>
      </c>
      <c r="B15" s="20" t="s">
        <v>30</v>
      </c>
      <c r="C15" s="2" t="s">
        <v>21</v>
      </c>
      <c r="D15" s="2">
        <v>132</v>
      </c>
      <c r="E15" s="5">
        <v>52800</v>
      </c>
      <c r="F15" s="3">
        <f t="shared" si="0"/>
        <v>2.6903087740752065</v>
      </c>
      <c r="G15" s="2" t="s">
        <v>41</v>
      </c>
    </row>
    <row r="16" spans="1:7" ht="30" customHeight="1">
      <c r="A16" s="7">
        <v>2</v>
      </c>
      <c r="B16" s="20" t="s">
        <v>47</v>
      </c>
      <c r="C16" s="2" t="s">
        <v>21</v>
      </c>
      <c r="D16" s="2">
        <v>195</v>
      </c>
      <c r="E16" s="2">
        <v>33150</v>
      </c>
      <c r="F16" s="3">
        <f t="shared" si="0"/>
        <v>1.6890859064506267</v>
      </c>
      <c r="G16" s="2" t="s">
        <v>43</v>
      </c>
    </row>
    <row r="17" spans="1:7" ht="33.75" customHeight="1">
      <c r="A17" s="7">
        <v>3</v>
      </c>
      <c r="B17" s="20" t="s">
        <v>48</v>
      </c>
      <c r="C17" s="2" t="s">
        <v>20</v>
      </c>
      <c r="D17" s="2">
        <v>2</v>
      </c>
      <c r="E17" s="2">
        <v>5500</v>
      </c>
      <c r="F17" s="3">
        <f t="shared" si="0"/>
        <v>0.28024049729950068</v>
      </c>
      <c r="G17" s="2" t="s">
        <v>43</v>
      </c>
    </row>
    <row r="18" spans="1:7" ht="14.4" customHeight="1">
      <c r="A18" s="40" t="s">
        <v>9</v>
      </c>
      <c r="B18" s="40"/>
      <c r="C18" s="2"/>
      <c r="D18" s="2"/>
      <c r="E18" s="2"/>
      <c r="F18" s="3">
        <f t="shared" si="0"/>
        <v>0</v>
      </c>
      <c r="G18" s="2"/>
    </row>
    <row r="19" spans="1:7" ht="30.75" customHeight="1">
      <c r="A19" s="7">
        <v>1</v>
      </c>
      <c r="B19" s="20" t="s">
        <v>37</v>
      </c>
      <c r="C19" s="2" t="s">
        <v>29</v>
      </c>
      <c r="D19" s="2">
        <v>42</v>
      </c>
      <c r="E19" s="2">
        <v>25200</v>
      </c>
      <c r="F19" s="3">
        <f t="shared" si="0"/>
        <v>1.2840110058086212</v>
      </c>
      <c r="G19" s="2" t="s">
        <v>41</v>
      </c>
    </row>
    <row r="20" spans="1:7">
      <c r="A20" s="7"/>
      <c r="B20" s="20"/>
      <c r="C20" s="2"/>
      <c r="D20" s="2"/>
      <c r="E20" s="2"/>
      <c r="F20" s="3">
        <f t="shared" si="0"/>
        <v>0</v>
      </c>
      <c r="G20" s="2"/>
    </row>
    <row r="21" spans="1:7" ht="15" customHeight="1">
      <c r="A21" s="40" t="s">
        <v>10</v>
      </c>
      <c r="B21" s="40"/>
      <c r="C21" s="2"/>
      <c r="D21" s="2"/>
      <c r="E21" s="2"/>
      <c r="F21" s="3">
        <f t="shared" si="0"/>
        <v>0</v>
      </c>
      <c r="G21" s="2"/>
    </row>
    <row r="22" spans="1:7" ht="31.5" customHeight="1">
      <c r="A22" s="7">
        <v>1</v>
      </c>
      <c r="B22" s="20" t="s">
        <v>39</v>
      </c>
      <c r="C22" s="2" t="s">
        <v>21</v>
      </c>
      <c r="D22" s="2">
        <v>8</v>
      </c>
      <c r="E22" s="2">
        <v>16000</v>
      </c>
      <c r="F22" s="3">
        <f t="shared" si="0"/>
        <v>0.81524508305309284</v>
      </c>
      <c r="G22" s="2" t="s">
        <v>41</v>
      </c>
    </row>
    <row r="23" spans="1:7" ht="14.4" customHeight="1">
      <c r="A23" s="40" t="s">
        <v>11</v>
      </c>
      <c r="B23" s="40"/>
      <c r="C23" s="2"/>
      <c r="D23" s="2"/>
      <c r="E23" s="2"/>
      <c r="F23" s="3">
        <f t="shared" si="0"/>
        <v>0</v>
      </c>
      <c r="G23" s="2"/>
    </row>
    <row r="24" spans="1:7" ht="18.75" customHeight="1">
      <c r="A24" s="8"/>
      <c r="B24" s="20" t="s">
        <v>51</v>
      </c>
      <c r="C24" s="2" t="s">
        <v>21</v>
      </c>
      <c r="D24" s="2">
        <v>40</v>
      </c>
      <c r="E24" s="2">
        <v>44000</v>
      </c>
      <c r="F24" s="3">
        <f t="shared" si="0"/>
        <v>2.2419239783960054</v>
      </c>
      <c r="G24" s="2" t="s">
        <v>41</v>
      </c>
    </row>
    <row r="25" spans="1:7" ht="29.25" customHeight="1">
      <c r="A25" s="7"/>
      <c r="B25" s="20" t="s">
        <v>52</v>
      </c>
      <c r="C25" s="2" t="s">
        <v>29</v>
      </c>
      <c r="D25" s="2">
        <v>14</v>
      </c>
      <c r="E25" s="2">
        <v>7000</v>
      </c>
      <c r="F25" s="3">
        <f t="shared" si="0"/>
        <v>0.35666972383572809</v>
      </c>
      <c r="G25" s="2" t="s">
        <v>41</v>
      </c>
    </row>
    <row r="26" spans="1:7" ht="14.4" customHeight="1">
      <c r="A26" s="39" t="s">
        <v>12</v>
      </c>
      <c r="B26" s="40"/>
      <c r="C26" s="2"/>
      <c r="D26" s="2"/>
      <c r="E26" s="2"/>
      <c r="F26" s="3">
        <f t="shared" si="0"/>
        <v>0</v>
      </c>
      <c r="G26" s="2"/>
    </row>
    <row r="27" spans="1:7">
      <c r="A27" s="7">
        <v>1</v>
      </c>
      <c r="B27" s="20" t="s">
        <v>32</v>
      </c>
      <c r="C27" s="2" t="s">
        <v>21</v>
      </c>
      <c r="D27" s="2">
        <v>50</v>
      </c>
      <c r="E27" s="2">
        <v>11000</v>
      </c>
      <c r="F27" s="3">
        <f t="shared" si="0"/>
        <v>0.56048099459900136</v>
      </c>
      <c r="G27" s="2" t="s">
        <v>43</v>
      </c>
    </row>
    <row r="28" spans="1:7" ht="15" customHeight="1">
      <c r="A28" s="39" t="s">
        <v>13</v>
      </c>
      <c r="B28" s="40"/>
      <c r="C28" s="2"/>
      <c r="D28" s="2"/>
      <c r="E28" s="2"/>
      <c r="F28" s="3">
        <f t="shared" si="0"/>
        <v>0</v>
      </c>
      <c r="G28" s="2"/>
    </row>
    <row r="29" spans="1:7" ht="17.25" customHeight="1">
      <c r="A29" s="7">
        <v>1</v>
      </c>
      <c r="B29" s="20" t="s">
        <v>49</v>
      </c>
      <c r="C29" s="2" t="s">
        <v>21</v>
      </c>
      <c r="D29" s="2">
        <v>30</v>
      </c>
      <c r="E29" s="2">
        <v>27000</v>
      </c>
      <c r="F29" s="3">
        <f t="shared" si="0"/>
        <v>1.3757260776520941</v>
      </c>
      <c r="G29" s="2" t="s">
        <v>42</v>
      </c>
    </row>
    <row r="30" spans="1:7" ht="22.5" customHeight="1">
      <c r="A30" s="7">
        <v>3</v>
      </c>
      <c r="B30" s="20" t="s">
        <v>25</v>
      </c>
      <c r="C30" s="2" t="s">
        <v>22</v>
      </c>
      <c r="D30" s="2">
        <v>80</v>
      </c>
      <c r="E30" s="5">
        <v>19200</v>
      </c>
      <c r="F30" s="3">
        <f t="shared" si="0"/>
        <v>0.97829409966371139</v>
      </c>
      <c r="G30" s="2" t="s">
        <v>42</v>
      </c>
    </row>
    <row r="31" spans="1:7" ht="17.25" customHeight="1">
      <c r="A31" s="8">
        <v>4</v>
      </c>
      <c r="B31" s="21" t="s">
        <v>23</v>
      </c>
      <c r="C31" s="2" t="s">
        <v>22</v>
      </c>
      <c r="D31" s="2">
        <v>80</v>
      </c>
      <c r="E31" s="5">
        <v>17600</v>
      </c>
      <c r="F31" s="3">
        <f t="shared" si="0"/>
        <v>0.89676959135840217</v>
      </c>
      <c r="G31" s="2" t="s">
        <v>42</v>
      </c>
    </row>
    <row r="32" spans="1:7" ht="14.4" customHeight="1">
      <c r="A32" s="40" t="s">
        <v>14</v>
      </c>
      <c r="B32" s="40"/>
      <c r="C32" s="2"/>
      <c r="D32" s="2"/>
      <c r="E32" s="2"/>
      <c r="F32" s="3">
        <f t="shared" si="0"/>
        <v>0</v>
      </c>
      <c r="G32" s="2"/>
    </row>
    <row r="33" spans="1:7">
      <c r="A33" s="7"/>
      <c r="B33" s="20"/>
      <c r="C33" s="2"/>
      <c r="D33" s="2"/>
      <c r="E33" s="2"/>
      <c r="F33" s="3">
        <f t="shared" si="0"/>
        <v>0</v>
      </c>
      <c r="G33" s="2"/>
    </row>
    <row r="34" spans="1:7">
      <c r="A34" s="7"/>
      <c r="B34" s="20"/>
      <c r="C34" s="2"/>
      <c r="D34" s="2"/>
      <c r="E34" s="2"/>
      <c r="F34" s="3">
        <f t="shared" si="0"/>
        <v>0</v>
      </c>
      <c r="G34" s="2"/>
    </row>
    <row r="35" spans="1:7" ht="14.4" customHeight="1">
      <c r="A35" s="40" t="s">
        <v>15</v>
      </c>
      <c r="B35" s="40"/>
      <c r="C35" s="2"/>
      <c r="D35" s="2"/>
      <c r="E35" s="2"/>
      <c r="F35" s="3">
        <f t="shared" si="0"/>
        <v>0</v>
      </c>
      <c r="G35" s="2"/>
    </row>
    <row r="36" spans="1:7" ht="44.25" customHeight="1">
      <c r="A36" s="8">
        <v>1</v>
      </c>
      <c r="B36" s="21" t="s">
        <v>73</v>
      </c>
      <c r="C36" s="2" t="s">
        <v>22</v>
      </c>
      <c r="D36" s="2">
        <v>480</v>
      </c>
      <c r="E36" s="2">
        <v>240000</v>
      </c>
      <c r="F36" s="3">
        <f t="shared" si="0"/>
        <v>12.228676245796393</v>
      </c>
      <c r="G36" s="2" t="s">
        <v>44</v>
      </c>
    </row>
    <row r="37" spans="1:7">
      <c r="A37" s="8">
        <v>2</v>
      </c>
      <c r="B37" s="21" t="s">
        <v>24</v>
      </c>
      <c r="C37" s="2" t="s">
        <v>20</v>
      </c>
      <c r="D37" s="2">
        <v>40</v>
      </c>
      <c r="E37" s="2">
        <v>16000</v>
      </c>
      <c r="F37" s="3">
        <f t="shared" si="0"/>
        <v>0.81524508305309284</v>
      </c>
      <c r="G37" s="2" t="s">
        <v>44</v>
      </c>
    </row>
    <row r="38" spans="1:7" ht="14.4" customHeight="1">
      <c r="A38" s="40" t="s">
        <v>16</v>
      </c>
      <c r="B38" s="40"/>
      <c r="C38" s="2"/>
      <c r="D38" s="2"/>
      <c r="E38" s="2"/>
      <c r="F38" s="3">
        <f t="shared" si="0"/>
        <v>0</v>
      </c>
      <c r="G38" s="2"/>
    </row>
    <row r="39" spans="1:7">
      <c r="A39" s="9"/>
      <c r="B39" s="20" t="s">
        <v>53</v>
      </c>
      <c r="C39" s="2" t="s">
        <v>22</v>
      </c>
      <c r="D39" s="2">
        <v>35</v>
      </c>
      <c r="E39" s="2">
        <v>7000</v>
      </c>
      <c r="F39" s="3">
        <f t="shared" si="0"/>
        <v>0.35666972383572809</v>
      </c>
      <c r="G39" s="2" t="s">
        <v>42</v>
      </c>
    </row>
    <row r="40" spans="1:7">
      <c r="A40" s="20"/>
      <c r="B40" s="20"/>
      <c r="C40" s="2"/>
      <c r="D40" s="2"/>
      <c r="E40" s="2"/>
      <c r="F40" s="3">
        <f t="shared" si="0"/>
        <v>0</v>
      </c>
      <c r="G40" s="2"/>
    </row>
    <row r="41" spans="1:7" ht="14.4" customHeight="1">
      <c r="A41" s="39" t="s">
        <v>17</v>
      </c>
      <c r="B41" s="40"/>
      <c r="C41" s="2"/>
      <c r="D41" s="2"/>
      <c r="E41" s="2"/>
      <c r="F41" s="3">
        <f t="shared" si="0"/>
        <v>0</v>
      </c>
      <c r="G41" s="2"/>
    </row>
    <row r="42" spans="1:7" ht="43.2">
      <c r="A42" s="7">
        <v>1</v>
      </c>
      <c r="B42" s="20" t="s">
        <v>33</v>
      </c>
      <c r="C42" s="2" t="s">
        <v>20</v>
      </c>
      <c r="D42" s="2">
        <v>2</v>
      </c>
      <c r="E42" s="2">
        <v>8000</v>
      </c>
      <c r="F42" s="3">
        <f t="shared" si="0"/>
        <v>0.40762254152654642</v>
      </c>
      <c r="G42" s="2" t="s">
        <v>44</v>
      </c>
    </row>
    <row r="43" spans="1:7" ht="21.75" customHeight="1">
      <c r="A43" s="7">
        <v>2</v>
      </c>
      <c r="B43" s="20" t="s">
        <v>50</v>
      </c>
      <c r="C43" s="2" t="s">
        <v>20</v>
      </c>
      <c r="D43" s="2">
        <v>10</v>
      </c>
      <c r="E43" s="2">
        <v>37000</v>
      </c>
      <c r="F43" s="3">
        <f t="shared" si="0"/>
        <v>1.8852542545602773</v>
      </c>
      <c r="G43" s="2" t="s">
        <v>42</v>
      </c>
    </row>
    <row r="44" spans="1:7" ht="19.2" customHeight="1">
      <c r="A44" s="39" t="s">
        <v>18</v>
      </c>
      <c r="B44" s="40"/>
      <c r="C44" s="2"/>
      <c r="D44" s="2"/>
      <c r="E44" s="2"/>
      <c r="F44" s="3">
        <f t="shared" si="0"/>
        <v>0</v>
      </c>
      <c r="G44" s="2"/>
    </row>
    <row r="45" spans="1:7" ht="78" customHeight="1">
      <c r="A45" s="2">
        <v>1</v>
      </c>
      <c r="B45" s="7" t="s">
        <v>55</v>
      </c>
      <c r="C45" s="2" t="s">
        <v>20</v>
      </c>
      <c r="D45" s="2">
        <f>D10*3</f>
        <v>120</v>
      </c>
      <c r="E45" s="2">
        <f>D45*150</f>
        <v>18000</v>
      </c>
      <c r="F45" s="3">
        <f t="shared" si="0"/>
        <v>0.9171507184347294</v>
      </c>
      <c r="G45" s="2" t="s">
        <v>40</v>
      </c>
    </row>
    <row r="46" spans="1:7" ht="36.75" customHeight="1">
      <c r="A46" s="2">
        <v>2</v>
      </c>
      <c r="B46" s="20" t="s">
        <v>38</v>
      </c>
      <c r="C46" s="2" t="s">
        <v>31</v>
      </c>
      <c r="D46" s="2">
        <v>0.1</v>
      </c>
      <c r="E46" s="2">
        <v>8000</v>
      </c>
      <c r="F46" s="3">
        <f t="shared" si="0"/>
        <v>0.40762254152654642</v>
      </c>
      <c r="G46" s="2" t="s">
        <v>40</v>
      </c>
    </row>
    <row r="47" spans="1:7" ht="19.5" customHeight="1">
      <c r="A47" s="2">
        <v>3</v>
      </c>
      <c r="B47" s="20" t="s">
        <v>35</v>
      </c>
      <c r="C47" s="2" t="s">
        <v>21</v>
      </c>
      <c r="D47" s="2">
        <v>30</v>
      </c>
      <c r="E47" s="2">
        <v>13500</v>
      </c>
      <c r="F47" s="3">
        <f t="shared" si="0"/>
        <v>0.68786303882604705</v>
      </c>
      <c r="G47" s="2" t="s">
        <v>40</v>
      </c>
    </row>
    <row r="48" spans="1:7" ht="18.75" customHeight="1">
      <c r="A48" s="2">
        <v>4</v>
      </c>
      <c r="B48" s="20" t="s">
        <v>36</v>
      </c>
      <c r="C48" s="2" t="s">
        <v>21</v>
      </c>
      <c r="D48" s="2">
        <v>30</v>
      </c>
      <c r="E48" s="2">
        <v>6300</v>
      </c>
      <c r="F48" s="3">
        <f t="shared" si="0"/>
        <v>0.32100275145215529</v>
      </c>
      <c r="G48" s="2" t="s">
        <v>40</v>
      </c>
    </row>
    <row r="49" spans="1:7" ht="36.75" customHeight="1">
      <c r="A49" s="2">
        <v>5</v>
      </c>
      <c r="B49" s="20" t="s">
        <v>34</v>
      </c>
      <c r="C49" s="2" t="s">
        <v>20</v>
      </c>
      <c r="D49" s="2">
        <v>4</v>
      </c>
      <c r="E49" s="2">
        <v>10000</v>
      </c>
      <c r="F49" s="3">
        <f t="shared" si="0"/>
        <v>0.50952817690818297</v>
      </c>
      <c r="G49" s="2" t="s">
        <v>40</v>
      </c>
    </row>
    <row r="50" spans="1:7">
      <c r="A50" s="11"/>
      <c r="B50" s="12"/>
      <c r="C50" s="2"/>
      <c r="D50" s="2"/>
      <c r="E50" s="2"/>
      <c r="F50" s="3">
        <f t="shared" si="0"/>
        <v>0</v>
      </c>
      <c r="G50" s="2"/>
    </row>
    <row r="51" spans="1:7" ht="51" customHeight="1">
      <c r="A51" s="42" t="s">
        <v>67</v>
      </c>
      <c r="B51" s="44"/>
      <c r="C51" s="22"/>
      <c r="D51" s="22"/>
      <c r="E51" s="22"/>
      <c r="F51" s="3">
        <f t="shared" si="0"/>
        <v>0</v>
      </c>
      <c r="G51" s="13"/>
    </row>
    <row r="52" spans="1:7" ht="60" customHeight="1">
      <c r="A52" s="22">
        <v>1</v>
      </c>
      <c r="B52" s="23" t="s">
        <v>56</v>
      </c>
      <c r="C52" s="22" t="s">
        <v>57</v>
      </c>
      <c r="D52" s="22">
        <v>35</v>
      </c>
      <c r="E52" s="22"/>
      <c r="F52" s="3">
        <f t="shared" si="0"/>
        <v>0</v>
      </c>
      <c r="G52" s="13" t="s">
        <v>40</v>
      </c>
    </row>
    <row r="53" spans="1:7" ht="35.4" customHeight="1">
      <c r="A53" s="42" t="s">
        <v>58</v>
      </c>
      <c r="B53" s="43"/>
      <c r="C53" s="22"/>
      <c r="D53" s="22"/>
      <c r="E53" s="22"/>
      <c r="F53" s="3">
        <f t="shared" si="0"/>
        <v>0</v>
      </c>
      <c r="G53" s="13"/>
    </row>
    <row r="54" spans="1:7">
      <c r="A54" s="22"/>
      <c r="B54" s="24"/>
      <c r="C54" s="22"/>
      <c r="D54" s="22"/>
      <c r="E54" s="22"/>
      <c r="F54" s="3">
        <f t="shared" si="0"/>
        <v>0</v>
      </c>
      <c r="G54" s="13"/>
    </row>
    <row r="55" spans="1:7">
      <c r="A55" s="22"/>
      <c r="B55" s="24"/>
      <c r="C55" s="22"/>
      <c r="D55" s="22"/>
      <c r="E55" s="22"/>
      <c r="F55" s="3">
        <f t="shared" si="0"/>
        <v>0</v>
      </c>
      <c r="G55" s="13"/>
    </row>
    <row r="56" spans="1:7">
      <c r="A56" s="22"/>
      <c r="B56" s="24"/>
      <c r="C56" s="22"/>
      <c r="D56" s="22"/>
      <c r="E56" s="22"/>
      <c r="F56" s="3">
        <f t="shared" si="0"/>
        <v>0</v>
      </c>
      <c r="G56" s="13"/>
    </row>
    <row r="57" spans="1:7" ht="29.4" customHeight="1">
      <c r="A57" s="42" t="s">
        <v>59</v>
      </c>
      <c r="B57" s="43"/>
      <c r="C57" s="22"/>
      <c r="D57" s="22"/>
      <c r="E57" s="22"/>
      <c r="F57" s="3">
        <f t="shared" si="0"/>
        <v>0</v>
      </c>
      <c r="G57" s="13"/>
    </row>
    <row r="58" spans="1:7">
      <c r="A58" s="22"/>
      <c r="B58" s="23"/>
      <c r="C58" s="22"/>
      <c r="D58" s="22"/>
      <c r="E58" s="22"/>
      <c r="F58" s="3">
        <f t="shared" si="0"/>
        <v>0</v>
      </c>
      <c r="G58" s="13"/>
    </row>
    <row r="59" spans="1:7">
      <c r="A59" s="22"/>
      <c r="B59" s="24"/>
      <c r="C59" s="22"/>
      <c r="D59" s="22"/>
      <c r="E59" s="22"/>
      <c r="F59" s="3">
        <f t="shared" si="0"/>
        <v>0</v>
      </c>
      <c r="G59" s="13"/>
    </row>
    <row r="60" spans="1:7">
      <c r="A60" s="22"/>
      <c r="B60" s="24"/>
      <c r="C60" s="22"/>
      <c r="D60" s="22"/>
      <c r="E60" s="22"/>
      <c r="F60" s="3">
        <f t="shared" si="0"/>
        <v>0</v>
      </c>
      <c r="G60" s="13"/>
    </row>
    <row r="61" spans="1:7">
      <c r="A61" s="25"/>
      <c r="B61" s="26"/>
      <c r="C61" s="22"/>
      <c r="D61" s="22"/>
      <c r="E61" s="22"/>
      <c r="F61" s="3">
        <f t="shared" si="0"/>
        <v>0</v>
      </c>
      <c r="G61" s="13"/>
    </row>
    <row r="62" spans="1:7" ht="65.25" customHeight="1">
      <c r="A62" s="42" t="s">
        <v>60</v>
      </c>
      <c r="B62" s="43"/>
      <c r="C62" s="27"/>
      <c r="D62" s="27"/>
      <c r="E62" s="27"/>
      <c r="F62" s="3">
        <f t="shared" si="0"/>
        <v>0</v>
      </c>
      <c r="G62" s="15"/>
    </row>
    <row r="63" spans="1:7" ht="65.400000000000006" customHeight="1">
      <c r="A63" s="25">
        <v>1</v>
      </c>
      <c r="B63" s="28" t="s">
        <v>75</v>
      </c>
      <c r="C63" s="22" t="s">
        <v>20</v>
      </c>
      <c r="D63" s="22"/>
      <c r="E63" s="22"/>
      <c r="F63" s="3">
        <f t="shared" si="0"/>
        <v>0</v>
      </c>
      <c r="G63" s="13" t="s">
        <v>62</v>
      </c>
    </row>
    <row r="64" spans="1:7" ht="46.95" customHeight="1">
      <c r="A64" s="25">
        <v>2</v>
      </c>
      <c r="B64" s="29" t="s">
        <v>74</v>
      </c>
      <c r="C64" s="22" t="s">
        <v>20</v>
      </c>
      <c r="D64" s="22">
        <v>1</v>
      </c>
      <c r="E64" s="22">
        <f>D64*3000</f>
        <v>3000</v>
      </c>
      <c r="F64" s="3">
        <f t="shared" si="0"/>
        <v>0.15285845307245491</v>
      </c>
      <c r="G64" s="13" t="s">
        <v>61</v>
      </c>
    </row>
    <row r="65" spans="1:7">
      <c r="A65" s="25"/>
      <c r="B65" s="25"/>
      <c r="C65" s="25"/>
      <c r="D65" s="25"/>
      <c r="E65" s="25"/>
      <c r="F65" s="3">
        <f t="shared" si="0"/>
        <v>0</v>
      </c>
      <c r="G65" s="14"/>
    </row>
    <row r="66" spans="1:7">
      <c r="A66" s="25"/>
      <c r="B66" s="24"/>
      <c r="C66" s="22"/>
      <c r="D66" s="22"/>
      <c r="E66" s="22"/>
      <c r="F66" s="3">
        <f t="shared" si="0"/>
        <v>0</v>
      </c>
      <c r="G66" s="13"/>
    </row>
    <row r="67" spans="1:7" ht="31.2" customHeight="1">
      <c r="A67" s="42" t="s">
        <v>63</v>
      </c>
      <c r="B67" s="43"/>
      <c r="C67" s="22"/>
      <c r="D67" s="22"/>
      <c r="E67" s="22"/>
      <c r="F67" s="3">
        <f t="shared" si="0"/>
        <v>0</v>
      </c>
      <c r="G67" s="13"/>
    </row>
    <row r="68" spans="1:7">
      <c r="A68" s="25"/>
      <c r="B68" s="26"/>
      <c r="C68" s="22"/>
      <c r="D68" s="22"/>
      <c r="E68" s="22"/>
      <c r="F68" s="3">
        <f t="shared" si="0"/>
        <v>0</v>
      </c>
      <c r="G68" s="13"/>
    </row>
    <row r="69" spans="1:7">
      <c r="A69" s="25"/>
      <c r="B69" s="26"/>
      <c r="C69" s="22"/>
      <c r="D69" s="22"/>
      <c r="E69" s="22"/>
      <c r="F69" s="3">
        <f t="shared" si="0"/>
        <v>0</v>
      </c>
      <c r="G69" s="13"/>
    </row>
    <row r="70" spans="1:7">
      <c r="A70" s="25"/>
      <c r="B70" s="26"/>
      <c r="C70" s="22"/>
      <c r="D70" s="22"/>
      <c r="E70" s="22"/>
      <c r="F70" s="3">
        <f t="shared" si="0"/>
        <v>0</v>
      </c>
      <c r="G70" s="13"/>
    </row>
    <row r="71" spans="1:7" ht="17.25" customHeight="1">
      <c r="A71" s="42" t="s">
        <v>64</v>
      </c>
      <c r="B71" s="43"/>
      <c r="C71" s="22"/>
      <c r="D71" s="22"/>
      <c r="E71" s="22"/>
      <c r="F71" s="3">
        <f t="shared" si="0"/>
        <v>0</v>
      </c>
      <c r="G71" s="13"/>
    </row>
    <row r="72" spans="1:7">
      <c r="A72" s="25"/>
      <c r="B72" s="26"/>
      <c r="C72" s="22"/>
      <c r="D72" s="22"/>
      <c r="E72" s="22"/>
      <c r="F72" s="3">
        <f t="shared" si="0"/>
        <v>0</v>
      </c>
      <c r="G72" s="13"/>
    </row>
    <row r="73" spans="1:7">
      <c r="A73" s="25"/>
      <c r="B73" s="26"/>
      <c r="C73" s="22"/>
      <c r="D73" s="22"/>
      <c r="E73" s="22"/>
      <c r="F73" s="3">
        <f t="shared" si="0"/>
        <v>0</v>
      </c>
      <c r="G73" s="13"/>
    </row>
    <row r="74" spans="1:7" ht="36" customHeight="1">
      <c r="A74" s="42" t="s">
        <v>65</v>
      </c>
      <c r="B74" s="44"/>
      <c r="C74" s="22"/>
      <c r="D74" s="22"/>
      <c r="E74" s="22"/>
      <c r="F74" s="3">
        <f t="shared" si="0"/>
        <v>0</v>
      </c>
      <c r="G74" s="13"/>
    </row>
    <row r="75" spans="1:7">
      <c r="A75" s="22"/>
      <c r="B75" s="24"/>
      <c r="C75" s="22"/>
      <c r="D75" s="22"/>
      <c r="E75" s="22"/>
      <c r="F75" s="3">
        <f t="shared" si="0"/>
        <v>0</v>
      </c>
      <c r="G75" s="13"/>
    </row>
    <row r="76" spans="1:7">
      <c r="A76" s="22"/>
      <c r="B76" s="24"/>
      <c r="C76" s="22"/>
      <c r="D76" s="22"/>
      <c r="E76" s="22"/>
      <c r="F76" s="3">
        <f t="shared" si="0"/>
        <v>0</v>
      </c>
      <c r="G76" s="13"/>
    </row>
    <row r="77" spans="1:7" ht="31.95" customHeight="1">
      <c r="A77" s="42" t="s">
        <v>66</v>
      </c>
      <c r="B77" s="43"/>
      <c r="C77" s="22"/>
      <c r="D77" s="22"/>
      <c r="E77" s="22"/>
      <c r="F77" s="3">
        <f t="shared" si="0"/>
        <v>0</v>
      </c>
      <c r="G77" s="13"/>
    </row>
    <row r="78" spans="1:7">
      <c r="A78" s="30"/>
      <c r="B78" s="31"/>
      <c r="C78" s="32"/>
      <c r="D78" s="32"/>
      <c r="E78" s="32"/>
      <c r="F78" s="3">
        <f t="shared" ref="F78:F81" si="1">E78/(12*$G$10)</f>
        <v>0</v>
      </c>
      <c r="G78" s="16"/>
    </row>
    <row r="79" spans="1:7">
      <c r="A79" s="30"/>
      <c r="B79" s="31"/>
      <c r="C79" s="32"/>
      <c r="D79" s="32"/>
      <c r="E79" s="32"/>
      <c r="F79" s="3">
        <f t="shared" si="1"/>
        <v>0</v>
      </c>
      <c r="G79" s="16"/>
    </row>
    <row r="80" spans="1:7">
      <c r="A80" s="30"/>
      <c r="B80" s="31"/>
      <c r="C80" s="32"/>
      <c r="D80" s="32"/>
      <c r="E80" s="32"/>
      <c r="F80" s="3">
        <f t="shared" si="1"/>
        <v>0</v>
      </c>
      <c r="G80" s="16"/>
    </row>
    <row r="81" spans="1:7">
      <c r="A81" s="46" t="s">
        <v>68</v>
      </c>
      <c r="B81" s="46"/>
      <c r="C81" s="46"/>
      <c r="D81" s="46"/>
      <c r="E81" s="6">
        <f>SUM(E12:E80)</f>
        <v>634630</v>
      </c>
      <c r="F81" s="45">
        <f t="shared" si="1"/>
        <v>32.33618669112402</v>
      </c>
      <c r="G81" s="4"/>
    </row>
    <row r="84" spans="1:7">
      <c r="A84" s="41" t="s">
        <v>72</v>
      </c>
      <c r="B84" s="41"/>
      <c r="C84" s="41"/>
      <c r="D84" s="41"/>
      <c r="E84" s="41"/>
      <c r="F84" s="41"/>
      <c r="G84" s="41"/>
    </row>
  </sheetData>
  <mergeCells count="31">
    <mergeCell ref="A84:G84"/>
    <mergeCell ref="A77:B77"/>
    <mergeCell ref="A51:B51"/>
    <mergeCell ref="A53:B53"/>
    <mergeCell ref="A57:B57"/>
    <mergeCell ref="A62:B62"/>
    <mergeCell ref="A67:B67"/>
    <mergeCell ref="A71:B71"/>
    <mergeCell ref="A74:B74"/>
    <mergeCell ref="A81:D81"/>
    <mergeCell ref="A41:B41"/>
    <mergeCell ref="A44:B44"/>
    <mergeCell ref="A10:C10"/>
    <mergeCell ref="A26:B26"/>
    <mergeCell ref="A28:B28"/>
    <mergeCell ref="A32:B32"/>
    <mergeCell ref="A35:B35"/>
    <mergeCell ref="A38:B38"/>
    <mergeCell ref="A23:B23"/>
    <mergeCell ref="A12:B12"/>
    <mergeCell ref="A14:B14"/>
    <mergeCell ref="A18:B18"/>
    <mergeCell ref="A21:B21"/>
    <mergeCell ref="A1:G1"/>
    <mergeCell ref="A7:G7"/>
    <mergeCell ref="A8:G8"/>
    <mergeCell ref="A9:G9"/>
    <mergeCell ref="E10:F10"/>
    <mergeCell ref="A3:G3"/>
    <mergeCell ref="A4:G4"/>
    <mergeCell ref="A5:G5"/>
  </mergeCells>
  <pageMargins left="0.7" right="0.7" top="0.75" bottom="0.75" header="0.3" footer="0.3"/>
  <pageSetup paperSize="9" scale="9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2016-01-14T15:51:07Z</dcterms:modified>
</cp:coreProperties>
</file>